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OneDrive\Desktop\"/>
    </mc:Choice>
  </mc:AlternateContent>
  <xr:revisionPtr revIDLastSave="0" documentId="8_{676781F7-4353-4644-809D-97E4B50AF1F9}" xr6:coauthVersionLast="47" xr6:coauthVersionMax="47" xr10:uidLastSave="{00000000-0000-0000-0000-000000000000}"/>
  <bookViews>
    <workbookView xWindow="-120" yWindow="-120" windowWidth="29040" windowHeight="15720" xr2:uid="{6A173874-8B61-4FD9-A44F-94A7C83CF6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D5" i="1"/>
  <c r="D4" i="1"/>
  <c r="D8" i="1" s="1"/>
  <c r="C28" i="1" l="1"/>
  <c r="B29" i="1"/>
</calcChain>
</file>

<file path=xl/sharedStrings.xml><?xml version="1.0" encoding="utf-8"?>
<sst xmlns="http://schemas.openxmlformats.org/spreadsheetml/2006/main" count="30" uniqueCount="30">
  <si>
    <t xml:space="preserve">                           Budget for TCWID  2024 (Sep1, 2023-Aug.31,2024)</t>
  </si>
  <si>
    <t xml:space="preserve">       2024 Estimate</t>
  </si>
  <si>
    <t xml:space="preserve">            Revenue</t>
  </si>
  <si>
    <t>rate/$100</t>
  </si>
  <si>
    <t>valuation 2025</t>
  </si>
  <si>
    <t>McLennan County</t>
  </si>
  <si>
    <t>Hill County</t>
  </si>
  <si>
    <t xml:space="preserve">  Site 19 revenue from City</t>
  </si>
  <si>
    <t>reimbursements from County</t>
  </si>
  <si>
    <t xml:space="preserve">           Expenses</t>
  </si>
  <si>
    <t>% of Budget</t>
  </si>
  <si>
    <t>Accounting</t>
  </si>
  <si>
    <t>Appraisal District collection</t>
  </si>
  <si>
    <t>Board meetings</t>
  </si>
  <si>
    <t xml:space="preserve">Brush Clearing </t>
  </si>
  <si>
    <t>Emergency Action Plan</t>
  </si>
  <si>
    <t>Equipment repair</t>
  </si>
  <si>
    <t>Inspections</t>
  </si>
  <si>
    <t>Legal notices</t>
  </si>
  <si>
    <t>Liability Insurance for board</t>
  </si>
  <si>
    <t>Truck  Expense</t>
  </si>
  <si>
    <t xml:space="preserve">Storage building rental </t>
  </si>
  <si>
    <t>Spraying</t>
  </si>
  <si>
    <t>Travel</t>
  </si>
  <si>
    <t>Honorariums to Board</t>
  </si>
  <si>
    <t>Salary</t>
  </si>
  <si>
    <t>Workers Comp</t>
  </si>
  <si>
    <t>Office expense</t>
  </si>
  <si>
    <t>total estimated expenses</t>
  </si>
  <si>
    <t xml:space="preserve">         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</si>
</sst>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0" fontId="3" fillId="4" borderId="0" xfId="0" applyFont="1" applyFill="1"/>
    <xf numFmtId="0" fontId="3" fillId="0" borderId="0" xfId="0" applyFont="1"/>
    <xf numFmtId="0" fontId="0" fillId="5" borderId="0" xfId="0" applyFill="1"/>
    <xf numFmtId="6" fontId="0" fillId="5" borderId="0" xfId="0" applyNumberFormat="1" applyFill="1"/>
    <xf numFmtId="44" fontId="0" fillId="4" borderId="0" xfId="0" applyNumberFormat="1" applyFill="1"/>
    <xf numFmtId="0" fontId="0" fillId="2" borderId="0" xfId="0" applyFill="1" applyAlignment="1">
      <alignment horizontal="left"/>
    </xf>
    <xf numFmtId="164" fontId="0" fillId="5" borderId="0" xfId="0" applyNumberFormat="1" applyFill="1"/>
    <xf numFmtId="42" fontId="0" fillId="0" borderId="0" xfId="0" applyNumberFormat="1"/>
    <xf numFmtId="44" fontId="0" fillId="3" borderId="0" xfId="0" applyNumberFormat="1" applyFill="1"/>
    <xf numFmtId="0" fontId="3" fillId="6" borderId="0" xfId="0" applyFont="1" applyFill="1"/>
    <xf numFmtId="10" fontId="0" fillId="0" borderId="0" xfId="0" applyNumberFormat="1" applyAlignment="1">
      <alignment horizontal="center"/>
    </xf>
    <xf numFmtId="6" fontId="0" fillId="0" borderId="0" xfId="0" applyNumberFormat="1"/>
    <xf numFmtId="42" fontId="0" fillId="2" borderId="0" xfId="0" applyNumberFormat="1" applyFill="1"/>
    <xf numFmtId="10" fontId="0" fillId="7" borderId="0" xfId="0" applyNumberFormat="1" applyFill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324D-E354-453B-9CD7-3834CF5A9689}">
  <dimension ref="A1:E29"/>
  <sheetViews>
    <sheetView tabSelected="1" workbookViewId="0">
      <selection activeCell="H26" sqref="H26"/>
    </sheetView>
  </sheetViews>
  <sheetFormatPr defaultRowHeight="15" x14ac:dyDescent="0.25"/>
  <cols>
    <col min="1" max="1" width="33.140625" customWidth="1"/>
    <col min="2" max="2" width="16.85546875" customWidth="1"/>
    <col min="3" max="3" width="14.140625" customWidth="1"/>
    <col min="4" max="4" width="15.140625" customWidth="1"/>
  </cols>
  <sheetData>
    <row r="1" spans="1:5" ht="24" x14ac:dyDescent="0.4">
      <c r="A1" s="1" t="s">
        <v>0</v>
      </c>
    </row>
    <row r="2" spans="1:5" ht="18.75" x14ac:dyDescent="0.3">
      <c r="B2" s="2" t="s">
        <v>1</v>
      </c>
      <c r="C2" s="3"/>
    </row>
    <row r="3" spans="1:5" x14ac:dyDescent="0.25">
      <c r="A3" s="4" t="s">
        <v>2</v>
      </c>
      <c r="B3" s="5" t="s">
        <v>3</v>
      </c>
      <c r="C3" s="5" t="s">
        <v>4</v>
      </c>
      <c r="E3" s="6"/>
    </row>
    <row r="4" spans="1:5" x14ac:dyDescent="0.25">
      <c r="A4" s="3" t="s">
        <v>5</v>
      </c>
      <c r="B4" s="7">
        <v>2.1999000000000001E-2</v>
      </c>
      <c r="C4" s="8">
        <v>572900207</v>
      </c>
      <c r="D4" s="9">
        <f>(C4/100)*B4</f>
        <v>126032.31653793002</v>
      </c>
    </row>
    <row r="5" spans="1:5" x14ac:dyDescent="0.25">
      <c r="A5" s="10" t="s">
        <v>6</v>
      </c>
      <c r="B5" s="7">
        <v>2.1999000000000001E-2</v>
      </c>
      <c r="C5" s="11">
        <v>13578431</v>
      </c>
      <c r="D5" s="9">
        <f>(C5/100)*B5</f>
        <v>2987.1190356900001</v>
      </c>
    </row>
    <row r="6" spans="1:5" x14ac:dyDescent="0.25">
      <c r="A6" s="3" t="s">
        <v>7</v>
      </c>
      <c r="D6" s="9">
        <v>0</v>
      </c>
    </row>
    <row r="7" spans="1:5" x14ac:dyDescent="0.25">
      <c r="A7" s="3" t="s">
        <v>8</v>
      </c>
      <c r="B7" s="12"/>
      <c r="D7" s="9">
        <v>10000</v>
      </c>
    </row>
    <row r="8" spans="1:5" x14ac:dyDescent="0.25">
      <c r="B8" s="12"/>
      <c r="D8" s="13">
        <f>D4+D5+D6+D7</f>
        <v>139019.43557362002</v>
      </c>
    </row>
    <row r="9" spans="1:5" x14ac:dyDescent="0.25">
      <c r="A9" s="14" t="s">
        <v>9</v>
      </c>
      <c r="B9" s="12"/>
      <c r="C9" t="s">
        <v>10</v>
      </c>
    </row>
    <row r="10" spans="1:5" x14ac:dyDescent="0.25">
      <c r="A10" t="s">
        <v>11</v>
      </c>
      <c r="B10" s="12">
        <v>3250</v>
      </c>
      <c r="C10" s="15">
        <f>B10/116288</f>
        <v>2.7947853604843149E-2</v>
      </c>
    </row>
    <row r="11" spans="1:5" x14ac:dyDescent="0.25">
      <c r="A11" t="s">
        <v>12</v>
      </c>
      <c r="B11" s="12">
        <v>700</v>
      </c>
      <c r="C11" s="15">
        <f t="shared" ref="C11:C26" si="0">B11/116288</f>
        <v>6.0195376995046783E-3</v>
      </c>
    </row>
    <row r="12" spans="1:5" x14ac:dyDescent="0.25">
      <c r="A12" t="s">
        <v>13</v>
      </c>
      <c r="B12" s="12">
        <v>850</v>
      </c>
      <c r="C12" s="15">
        <f t="shared" si="0"/>
        <v>7.3094386351128231E-3</v>
      </c>
    </row>
    <row r="13" spans="1:5" x14ac:dyDescent="0.25">
      <c r="A13" t="s">
        <v>14</v>
      </c>
      <c r="B13" s="12">
        <v>4000</v>
      </c>
      <c r="C13" s="15">
        <f t="shared" si="0"/>
        <v>3.4397358282883872E-2</v>
      </c>
    </row>
    <row r="14" spans="1:5" x14ac:dyDescent="0.25">
      <c r="A14" t="s">
        <v>15</v>
      </c>
      <c r="B14" s="12">
        <v>0</v>
      </c>
      <c r="C14" s="15">
        <f t="shared" si="0"/>
        <v>0</v>
      </c>
    </row>
    <row r="15" spans="1:5" x14ac:dyDescent="0.25">
      <c r="A15" t="s">
        <v>16</v>
      </c>
      <c r="B15" s="12">
        <v>750</v>
      </c>
      <c r="C15" s="15">
        <f t="shared" si="0"/>
        <v>6.4495046780407269E-3</v>
      </c>
    </row>
    <row r="16" spans="1:5" x14ac:dyDescent="0.25">
      <c r="A16" t="s">
        <v>17</v>
      </c>
      <c r="B16" s="12">
        <v>6400</v>
      </c>
      <c r="C16" s="15">
        <f t="shared" si="0"/>
        <v>5.5035773252614197E-2</v>
      </c>
    </row>
    <row r="17" spans="1:3" x14ac:dyDescent="0.25">
      <c r="A17" t="s">
        <v>18</v>
      </c>
      <c r="B17" s="12">
        <v>1677</v>
      </c>
      <c r="C17" s="15">
        <f t="shared" si="0"/>
        <v>1.4421092460099065E-2</v>
      </c>
    </row>
    <row r="18" spans="1:3" x14ac:dyDescent="0.25">
      <c r="A18" t="s">
        <v>19</v>
      </c>
      <c r="B18" s="12">
        <v>1883</v>
      </c>
      <c r="C18" s="15">
        <f t="shared" si="0"/>
        <v>1.6192556411667582E-2</v>
      </c>
    </row>
    <row r="19" spans="1:3" x14ac:dyDescent="0.25">
      <c r="A19" t="s">
        <v>20</v>
      </c>
      <c r="B19" s="12">
        <v>4800</v>
      </c>
      <c r="C19" s="15">
        <f t="shared" si="0"/>
        <v>4.1276829939460649E-2</v>
      </c>
    </row>
    <row r="20" spans="1:3" x14ac:dyDescent="0.25">
      <c r="A20" t="s">
        <v>21</v>
      </c>
      <c r="B20" s="12">
        <v>1356</v>
      </c>
      <c r="C20" s="15">
        <f t="shared" si="0"/>
        <v>1.1660704457897634E-2</v>
      </c>
    </row>
    <row r="21" spans="1:3" x14ac:dyDescent="0.25">
      <c r="A21" t="s">
        <v>22</v>
      </c>
      <c r="B21" s="12">
        <v>8000</v>
      </c>
      <c r="C21" s="15">
        <f t="shared" si="0"/>
        <v>6.8794716565767744E-2</v>
      </c>
    </row>
    <row r="22" spans="1:3" x14ac:dyDescent="0.25">
      <c r="A22" t="s">
        <v>23</v>
      </c>
      <c r="B22" s="12">
        <v>750</v>
      </c>
      <c r="C22" s="15">
        <f t="shared" si="0"/>
        <v>6.4495046780407269E-3</v>
      </c>
    </row>
    <row r="23" spans="1:3" x14ac:dyDescent="0.25">
      <c r="A23" t="s">
        <v>24</v>
      </c>
      <c r="B23" s="12">
        <v>360</v>
      </c>
      <c r="C23" s="15">
        <f t="shared" si="0"/>
        <v>3.0957622454595487E-3</v>
      </c>
    </row>
    <row r="24" spans="1:3" x14ac:dyDescent="0.25">
      <c r="A24" t="s">
        <v>25</v>
      </c>
      <c r="B24" s="12">
        <v>38556</v>
      </c>
      <c r="C24" s="15">
        <f t="shared" si="0"/>
        <v>0.33155613648871768</v>
      </c>
    </row>
    <row r="25" spans="1:3" x14ac:dyDescent="0.25">
      <c r="A25" t="s">
        <v>26</v>
      </c>
      <c r="B25" s="12">
        <v>800</v>
      </c>
      <c r="C25" s="15">
        <f t="shared" si="0"/>
        <v>6.8794716565767746E-3</v>
      </c>
    </row>
    <row r="26" spans="1:3" x14ac:dyDescent="0.25">
      <c r="A26" t="s">
        <v>27</v>
      </c>
      <c r="B26" s="16">
        <v>3600</v>
      </c>
      <c r="C26" s="15">
        <f t="shared" si="0"/>
        <v>3.0957622454595487E-2</v>
      </c>
    </row>
    <row r="27" spans="1:3" x14ac:dyDescent="0.25">
      <c r="A27" s="12"/>
      <c r="B27" s="15"/>
    </row>
    <row r="28" spans="1:3" x14ac:dyDescent="0.25">
      <c r="A28" t="s">
        <v>28</v>
      </c>
      <c r="B28" s="17">
        <f>SUM(B7:B26)</f>
        <v>77732</v>
      </c>
      <c r="C28" s="18">
        <f>SUM(C10:C27)</f>
        <v>0.66844386351128227</v>
      </c>
    </row>
    <row r="29" spans="1:3" x14ac:dyDescent="0.25">
      <c r="A29" t="s">
        <v>29</v>
      </c>
      <c r="B29" s="19">
        <f>D8-B28</f>
        <v>61287.435573620023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Lehr</dc:creator>
  <cp:lastModifiedBy>Larry Lehr</cp:lastModifiedBy>
  <dcterms:created xsi:type="dcterms:W3CDTF">2026-01-28T18:31:56Z</dcterms:created>
  <dcterms:modified xsi:type="dcterms:W3CDTF">2026-01-28T18:34:39Z</dcterms:modified>
</cp:coreProperties>
</file>